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\EQUO\CEF\PRESUPUESTO Y EJECUCION CUENTAS\2025\CIERRE CUENTAS\"/>
    </mc:Choice>
  </mc:AlternateContent>
  <bookViews>
    <workbookView xWindow="0" yWindow="0" windowWidth="19200" windowHeight="7050" tabRatio="500"/>
  </bookViews>
  <sheets>
    <sheet name="PYG detallado 2025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58" i="1" l="1"/>
  <c r="H55" i="1"/>
  <c r="H61" i="1" s="1"/>
  <c r="H50" i="1"/>
  <c r="H46" i="1"/>
  <c r="H53" i="1" s="1"/>
  <c r="H62" i="1" s="1"/>
  <c r="H64" i="1" s="1"/>
  <c r="H40" i="1"/>
  <c r="H34" i="1"/>
  <c r="H43" i="1" s="1"/>
  <c r="H25" i="1"/>
  <c r="H22" i="1"/>
  <c r="H32" i="1" s="1"/>
  <c r="H16" i="1"/>
  <c r="H13" i="1"/>
  <c r="H12" i="1"/>
  <c r="H6" i="1"/>
  <c r="H21" i="1" s="1"/>
  <c r="G64" i="1"/>
  <c r="G62" i="1"/>
  <c r="G50" i="1"/>
  <c r="G53" i="1" s="1"/>
  <c r="G55" i="1"/>
  <c r="G61" i="1" s="1"/>
  <c r="G58" i="1"/>
  <c r="I58" i="1"/>
  <c r="F58" i="1"/>
  <c r="I55" i="1"/>
  <c r="I61" i="1" s="1"/>
  <c r="F55" i="1"/>
  <c r="F61" i="1" s="1"/>
  <c r="I50" i="1"/>
  <c r="F50" i="1"/>
  <c r="I46" i="1"/>
  <c r="I53" i="1" s="1"/>
  <c r="F46" i="1"/>
  <c r="I40" i="1"/>
  <c r="I43" i="1" s="1"/>
  <c r="F40" i="1"/>
  <c r="F34" i="1"/>
  <c r="F43" i="1" s="1"/>
  <c r="I25" i="1"/>
  <c r="F25" i="1"/>
  <c r="I22" i="1"/>
  <c r="I32" i="1" s="1"/>
  <c r="I33" i="1" s="1"/>
  <c r="I44" i="1" s="1"/>
  <c r="F22" i="1"/>
  <c r="F32" i="1" s="1"/>
  <c r="F16" i="1"/>
  <c r="I13" i="1"/>
  <c r="F13" i="1"/>
  <c r="I12" i="1"/>
  <c r="F12" i="1"/>
  <c r="F21" i="1" s="1"/>
  <c r="I6" i="1"/>
  <c r="I21" i="1" s="1"/>
  <c r="F6" i="1"/>
  <c r="H33" i="1" l="1"/>
  <c r="H44" i="1" s="1"/>
  <c r="F53" i="1"/>
  <c r="F33" i="1"/>
  <c r="F44" i="1" s="1"/>
  <c r="I62" i="1"/>
  <c r="I64" i="1" s="1"/>
  <c r="F62" i="1" l="1"/>
  <c r="F64" i="1" s="1"/>
</calcChain>
</file>

<file path=xl/sharedStrings.xml><?xml version="1.0" encoding="utf-8"?>
<sst xmlns="http://schemas.openxmlformats.org/spreadsheetml/2006/main" count="69" uniqueCount="69">
  <si>
    <t>CUENTA DE RESULTADOS</t>
  </si>
  <si>
    <t>Se presenta el Cuenta de Resultados consolidado de las cuentas partido y coaliciones electorales</t>
  </si>
  <si>
    <t>Notas a la memoria</t>
  </si>
  <si>
    <t>CONSOLIDADO</t>
  </si>
  <si>
    <t xml:space="preserve">1. INGRESOS DE ORIGEN PÚBLICO </t>
  </si>
  <si>
    <t>10.1</t>
  </si>
  <si>
    <t xml:space="preserve">a) Subvenciones anuales para gastos de funcionamiento </t>
  </si>
  <si>
    <t xml:space="preserve">b) Subvenciones extraordinarias </t>
  </si>
  <si>
    <t xml:space="preserve">c) Aportaciones de grupos institucionales </t>
  </si>
  <si>
    <t xml:space="preserve">d) Imputación de subvenciones para gastos de seguridad </t>
  </si>
  <si>
    <t xml:space="preserve">e) Otras subvenciones imputadas a resultados del ejercicio </t>
  </si>
  <si>
    <t xml:space="preserve">2. INGRESOS DE ORIGEN PRIVADO </t>
  </si>
  <si>
    <t>10.2</t>
  </si>
  <si>
    <t xml:space="preserve">a) Ingresos de afiliados y cargos públicos </t>
  </si>
  <si>
    <t xml:space="preserve">a.1) Cuotas de afiliados </t>
  </si>
  <si>
    <t xml:space="preserve">a.2) Aportaciones de afiliados y cargos públicos </t>
  </si>
  <si>
    <t xml:space="preserve">b) Donaciones y legados </t>
  </si>
  <si>
    <t xml:space="preserve">b.1) Donaciones y legados del ejercicio </t>
  </si>
  <si>
    <t xml:space="preserve">b.2) Imputación de donaciones y legados a rtdos ejercicio </t>
  </si>
  <si>
    <t xml:space="preserve">c) Excesos de provisiones </t>
  </si>
  <si>
    <t xml:space="preserve">d) Otros ingresos de la actividad ordinaria </t>
  </si>
  <si>
    <t xml:space="preserve">A) TOTAL INGRESOS DE LA GESTIÓN ORDINARIA (1+2) </t>
  </si>
  <si>
    <t xml:space="preserve">3) GASTOS DE PERSONAL </t>
  </si>
  <si>
    <t>11.1</t>
  </si>
  <si>
    <t xml:space="preserve">a) Sueldos, salarios y asimilados </t>
  </si>
  <si>
    <t xml:space="preserve">b) Cargas sociales </t>
  </si>
  <si>
    <t xml:space="preserve">4) OTROS GASTOS DE LA ACTIVIDAD ORDINARIA </t>
  </si>
  <si>
    <t>11.2</t>
  </si>
  <si>
    <t xml:space="preserve">a) Servicios exteriores </t>
  </si>
  <si>
    <t xml:space="preserve">b) Tributos </t>
  </si>
  <si>
    <t xml:space="preserve">c) Pérdidas, deterioro y variación de provisiones </t>
  </si>
  <si>
    <t xml:space="preserve">d) Aprovisionamientos y variación de existencias </t>
  </si>
  <si>
    <t xml:space="preserve">e) Otros gastos de gestión corriente </t>
  </si>
  <si>
    <t xml:space="preserve">5) AMORTIZACIÓN DEL INMOVILIZADO </t>
  </si>
  <si>
    <t>B) TOTAL GASTOS DE LA GESTIÓN ORDINARIA (3+4+5)</t>
  </si>
  <si>
    <t>I. RESULTADO (AHORRO O DESAHORRO) DE LA ACTIVIDAD ORDINARIA (A+B)</t>
  </si>
  <si>
    <t xml:space="preserve">6. DETERIORO Y RESULTADO POR ENAJENACIONES DEL INMOVILIZADO </t>
  </si>
  <si>
    <t xml:space="preserve">a) Reversión y beneficios procedentes de inmovilizado </t>
  </si>
  <si>
    <t xml:space="preserve">b) Deterioro y pérdidas por enajenaciones de inmovilizado </t>
  </si>
  <si>
    <t xml:space="preserve">7. RESTITUCIÓN O COMPENSACIÓN DE BIENES Y DERECHOS INCAUTADOS (LEY 43/1998) </t>
  </si>
  <si>
    <t xml:space="preserve">a) Compensación monetaria </t>
  </si>
  <si>
    <t>b) Imputación de bienes inmuebles y derechos de contenido patrimonial a rtdo ejercicio</t>
  </si>
  <si>
    <t xml:space="preserve">8. RESULTADO EXCEPCIONAL </t>
  </si>
  <si>
    <t xml:space="preserve">a) Ingresos excepcionales </t>
  </si>
  <si>
    <t xml:space="preserve">b) Gastos excepcionales </t>
  </si>
  <si>
    <t>II. RESULTADO (AHORRO O DESAHORRO POR OPERACIONES  EXCEP (6+7+8)</t>
  </si>
  <si>
    <t>III. RESULTADO (AHORRO O DESAHORRO) DE LA ACTIVIDAD NO ELEC (I+II)</t>
  </si>
  <si>
    <t xml:space="preserve">9. INGRESOS ELECTORALES DE ORIGEN PÚBLICO </t>
  </si>
  <si>
    <t xml:space="preserve">a) Subvenciones por resultados electorales </t>
  </si>
  <si>
    <t xml:space="preserve">b) Subvenciones por envíos electorales </t>
  </si>
  <si>
    <t xml:space="preserve">10. INGRESOS ELECTORALES DE ORIGEN PRIVADO </t>
  </si>
  <si>
    <t xml:space="preserve">11. GASTOS DE LAS OPERACIONES DE LA ACTIVIDAD ELECTORAL </t>
  </si>
  <si>
    <t xml:space="preserve">a) Gastos electorales ordinarios </t>
  </si>
  <si>
    <t xml:space="preserve">b) Gastos por envíos electorales </t>
  </si>
  <si>
    <t>IV. RESULTADO (AHORRO O DESAHORRO) DE LA ACTIVIDAD ELECTORAL (9+10+11)</t>
  </si>
  <si>
    <t xml:space="preserve">12. INGRESOS FINANCIEROS </t>
  </si>
  <si>
    <t xml:space="preserve">13. GASTOS FINANCIEROS </t>
  </si>
  <si>
    <t xml:space="preserve">a) De la actividad ordinaria </t>
  </si>
  <si>
    <t xml:space="preserve">b) De la actividad electoral </t>
  </si>
  <si>
    <t xml:space="preserve">14. DETERIORO Y RESULTADO POR ENAJENACIONES DE INVERSIONES FINANCIERAS </t>
  </si>
  <si>
    <t xml:space="preserve">a) Deterioro y pérdidas </t>
  </si>
  <si>
    <t xml:space="preserve">b) Resultados por enajenaciones y otras </t>
  </si>
  <si>
    <t>V. RESULTADO DE LAS OPERACIONES FINANCIERAS (12+13+14)</t>
  </si>
  <si>
    <t>VI. RESULTADO (AHORRO O DESAHORRO) ANTES DE IMPUESTOS DEL EJERCICIO (III+IV+V)</t>
  </si>
  <si>
    <t xml:space="preserve">15. IMPUESTOS SOBRE BENEFICIOS </t>
  </si>
  <si>
    <t>VII. RESULTADO (AHORRO O DESAHORRO) DEL EJERCICIO (VI+15)</t>
  </si>
  <si>
    <t>Partido</t>
  </si>
  <si>
    <t>Coaliciones</t>
  </si>
  <si>
    <t>Consolidado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</si>
</sst>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€&quot;"/>
    <numFmt numFmtId="165" formatCode="d\.m"/>
  </numFmts>
  <fonts count="6" x14ac:knownFonts="1">
    <font>
      <sz val="10"/>
      <name val="Calibri"/>
      <family val="2"/>
    </font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2" borderId="0" xfId="1" applyFont="1" applyFill="1" applyBorder="1" applyAlignment="1">
      <alignment horizontal="center" wrapText="1"/>
    </xf>
    <xf numFmtId="0" fontId="1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1" fillId="0" borderId="0" xfId="1"/>
    <xf numFmtId="0" fontId="1" fillId="2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3" fillId="0" borderId="1" xfId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3" fillId="2" borderId="0" xfId="1" applyFont="1" applyFill="1" applyBorder="1"/>
    <xf numFmtId="0" fontId="1" fillId="2" borderId="0" xfId="1" applyFont="1" applyFill="1" applyBorder="1" applyAlignment="1">
      <alignment horizontal="center"/>
    </xf>
    <xf numFmtId="164" fontId="3" fillId="0" borderId="2" xfId="1" applyNumberFormat="1" applyFont="1" applyBorder="1"/>
    <xf numFmtId="164" fontId="1" fillId="0" borderId="2" xfId="1" applyNumberFormat="1" applyFont="1" applyBorder="1"/>
    <xf numFmtId="0" fontId="4" fillId="2" borderId="0" xfId="1" applyFont="1" applyFill="1" applyBorder="1"/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164" fontId="4" fillId="0" borderId="2" xfId="1" applyNumberFormat="1" applyFont="1" applyBorder="1"/>
    <xf numFmtId="164" fontId="1" fillId="0" borderId="0" xfId="1" applyNumberFormat="1" applyFont="1"/>
    <xf numFmtId="165" fontId="1" fillId="2" borderId="0" xfId="1" applyNumberFormat="1" applyFont="1" applyFill="1" applyBorder="1" applyAlignment="1">
      <alignment horizontal="center"/>
    </xf>
    <xf numFmtId="0" fontId="5" fillId="0" borderId="0" xfId="1" applyFo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Y1000"/>
  <sheetViews>
    <sheetView tabSelected="1" zoomScaleNormal="100" workbookViewId="0">
      <selection activeCell="D44" sqref="D44"/>
    </sheetView>
  </sheetViews>
  <sheetFormatPr baseColWidth="10" defaultColWidth="15.8984375" defaultRowHeight="15" customHeight="1" x14ac:dyDescent="0.35"/>
  <cols>
    <col min="1" max="1" width="3.296875" style="4" customWidth="1"/>
    <col min="2" max="3" width="3.59765625" style="4" customWidth="1"/>
    <col min="4" max="4" width="43.8984375" style="4" customWidth="1"/>
    <col min="5" max="5" width="16.59765625" style="4" customWidth="1"/>
    <col min="6" max="6" width="18.8984375" style="4" customWidth="1"/>
    <col min="7" max="7" width="14.69921875" style="4" customWidth="1"/>
    <col min="8" max="8" width="16.59765625" style="4" customWidth="1"/>
    <col min="9" max="9" width="16.69921875" style="4" customWidth="1"/>
    <col min="10" max="10" width="18.59765625" style="4" customWidth="1"/>
    <col min="11" max="28" width="10.09765625" style="4" customWidth="1"/>
    <col min="29" max="259" width="15.8984375" style="4"/>
  </cols>
  <sheetData>
    <row r="1" spans="2:9" ht="12.75" customHeight="1" x14ac:dyDescent="0.5">
      <c r="B1" s="3" t="s">
        <v>0</v>
      </c>
      <c r="C1" s="3"/>
      <c r="D1" s="3"/>
      <c r="E1" s="3"/>
      <c r="F1" s="3"/>
      <c r="G1" s="3"/>
      <c r="H1" s="3"/>
      <c r="I1" s="3"/>
    </row>
    <row r="2" spans="2:9" ht="12.75" customHeight="1" x14ac:dyDescent="0.35">
      <c r="B2" s="2" t="s">
        <v>1</v>
      </c>
      <c r="C2" s="2"/>
      <c r="D2" s="2"/>
      <c r="E2" s="2"/>
      <c r="F2" s="2"/>
      <c r="G2" s="2"/>
      <c r="H2" s="2"/>
      <c r="I2" s="2"/>
    </row>
    <row r="3" spans="2:9" ht="8.25" customHeight="1" x14ac:dyDescent="0.35">
      <c r="B3" s="5"/>
      <c r="C3" s="5"/>
      <c r="D3" s="5"/>
      <c r="E3" s="5"/>
      <c r="F3" s="5"/>
      <c r="G3" s="5"/>
      <c r="H3" s="5"/>
      <c r="I3" s="5"/>
    </row>
    <row r="4" spans="2:9" ht="12.75" customHeight="1" x14ac:dyDescent="0.35">
      <c r="B4" s="6"/>
      <c r="C4" s="6"/>
      <c r="D4" s="6"/>
      <c r="E4" s="1" t="s">
        <v>2</v>
      </c>
      <c r="F4" s="7">
        <v>2025</v>
      </c>
      <c r="G4" s="7"/>
      <c r="H4" s="7"/>
      <c r="I4" s="7">
        <v>2024</v>
      </c>
    </row>
    <row r="5" spans="2:9" ht="12.75" customHeight="1" x14ac:dyDescent="0.35">
      <c r="B5" s="6"/>
      <c r="C5" s="6"/>
      <c r="D5" s="6"/>
      <c r="E5" s="1"/>
      <c r="F5" s="8" t="s">
        <v>66</v>
      </c>
      <c r="G5" s="8" t="s">
        <v>67</v>
      </c>
      <c r="H5" s="8" t="s">
        <v>68</v>
      </c>
      <c r="I5" s="8" t="s">
        <v>3</v>
      </c>
    </row>
    <row r="6" spans="2:9" ht="12.75" customHeight="1" x14ac:dyDescent="0.35">
      <c r="B6" s="9" t="s">
        <v>4</v>
      </c>
      <c r="C6" s="6"/>
      <c r="D6" s="6"/>
      <c r="E6" s="10" t="s">
        <v>5</v>
      </c>
      <c r="F6" s="11">
        <f>+F7+F8+F9+F10+F11</f>
        <v>242740.21</v>
      </c>
      <c r="G6" s="11">
        <v>0</v>
      </c>
      <c r="H6" s="11">
        <f>+H7+H8+H9+H10+H11</f>
        <v>242740.21</v>
      </c>
      <c r="I6" s="11">
        <f>+I7+I8+I9+I10+I11</f>
        <v>198877.81</v>
      </c>
    </row>
    <row r="7" spans="2:9" ht="12.75" customHeight="1" x14ac:dyDescent="0.35">
      <c r="B7" s="6"/>
      <c r="C7" s="6" t="s">
        <v>6</v>
      </c>
      <c r="D7" s="6"/>
      <c r="E7" s="10"/>
      <c r="F7" s="12">
        <v>90360.92</v>
      </c>
      <c r="G7" s="12">
        <v>0</v>
      </c>
      <c r="H7" s="12">
        <v>90360.92</v>
      </c>
      <c r="I7" s="12">
        <v>90360.92</v>
      </c>
    </row>
    <row r="8" spans="2:9" ht="12.75" customHeight="1" x14ac:dyDescent="0.35">
      <c r="B8" s="6"/>
      <c r="C8" s="6" t="s">
        <v>7</v>
      </c>
      <c r="D8" s="6"/>
      <c r="E8" s="10"/>
      <c r="F8" s="12">
        <v>0</v>
      </c>
      <c r="G8" s="12">
        <v>0</v>
      </c>
      <c r="H8" s="12">
        <v>0</v>
      </c>
      <c r="I8" s="12">
        <v>0</v>
      </c>
    </row>
    <row r="9" spans="2:9" ht="12.75" customHeight="1" x14ac:dyDescent="0.35">
      <c r="B9" s="6"/>
      <c r="C9" s="6" t="s">
        <v>8</v>
      </c>
      <c r="D9" s="6"/>
      <c r="E9" s="10"/>
      <c r="F9" s="12">
        <v>126797.02</v>
      </c>
      <c r="G9" s="12">
        <v>0</v>
      </c>
      <c r="H9" s="12">
        <v>126797.02</v>
      </c>
      <c r="I9" s="12">
        <v>105178.03</v>
      </c>
    </row>
    <row r="10" spans="2:9" ht="12.75" customHeight="1" x14ac:dyDescent="0.35">
      <c r="B10" s="6"/>
      <c r="C10" s="6" t="s">
        <v>9</v>
      </c>
      <c r="D10" s="6"/>
      <c r="E10" s="10"/>
      <c r="F10" s="12">
        <v>3099.37</v>
      </c>
      <c r="G10" s="12">
        <v>0</v>
      </c>
      <c r="H10" s="12">
        <v>3099.37</v>
      </c>
      <c r="I10" s="12">
        <v>3099.37</v>
      </c>
    </row>
    <row r="11" spans="2:9" ht="12.75" customHeight="1" x14ac:dyDescent="0.35">
      <c r="B11" s="6"/>
      <c r="C11" s="6" t="s">
        <v>10</v>
      </c>
      <c r="D11" s="6"/>
      <c r="E11" s="10"/>
      <c r="F11" s="12">
        <v>22482.9</v>
      </c>
      <c r="G11" s="12">
        <v>0</v>
      </c>
      <c r="H11" s="12">
        <v>22482.9</v>
      </c>
      <c r="I11" s="12">
        <v>239.49</v>
      </c>
    </row>
    <row r="12" spans="2:9" ht="12.75" customHeight="1" x14ac:dyDescent="0.35">
      <c r="B12" s="9" t="s">
        <v>11</v>
      </c>
      <c r="C12" s="9"/>
      <c r="D12" s="6"/>
      <c r="E12" s="10" t="s">
        <v>12</v>
      </c>
      <c r="F12" s="11">
        <f>+F13+F16+F19+F20</f>
        <v>130970.65</v>
      </c>
      <c r="G12" s="11">
        <v>0</v>
      </c>
      <c r="H12" s="11">
        <f>+H13+H16+H19+H20</f>
        <v>130970.65</v>
      </c>
      <c r="I12" s="11">
        <f>+I13+I16+I20+I19</f>
        <v>148393.5</v>
      </c>
    </row>
    <row r="13" spans="2:9" ht="12.75" customHeight="1" x14ac:dyDescent="0.35">
      <c r="B13" s="6"/>
      <c r="C13" s="6" t="s">
        <v>13</v>
      </c>
      <c r="D13" s="6"/>
      <c r="E13" s="10"/>
      <c r="F13" s="12">
        <f>F14+F15</f>
        <v>123555.18</v>
      </c>
      <c r="G13" s="12">
        <v>0</v>
      </c>
      <c r="H13" s="12">
        <f>H14+H15</f>
        <v>123555.18</v>
      </c>
      <c r="I13" s="12">
        <f>+I15+I14</f>
        <v>135024.45000000001</v>
      </c>
    </row>
    <row r="14" spans="2:9" ht="12.75" customHeight="1" x14ac:dyDescent="0.35">
      <c r="B14" s="6"/>
      <c r="C14" s="6"/>
      <c r="D14" s="6" t="s">
        <v>14</v>
      </c>
      <c r="E14" s="6"/>
      <c r="F14" s="12">
        <v>54249.74</v>
      </c>
      <c r="G14" s="12">
        <v>0</v>
      </c>
      <c r="H14" s="12">
        <v>54249.74</v>
      </c>
      <c r="I14" s="12">
        <v>68328.08</v>
      </c>
    </row>
    <row r="15" spans="2:9" ht="12.75" customHeight="1" x14ac:dyDescent="0.35">
      <c r="B15" s="6"/>
      <c r="C15" s="6"/>
      <c r="D15" s="6" t="s">
        <v>15</v>
      </c>
      <c r="E15" s="6"/>
      <c r="F15" s="12">
        <v>69305.440000000002</v>
      </c>
      <c r="G15" s="12">
        <v>0</v>
      </c>
      <c r="H15" s="12">
        <v>69305.440000000002</v>
      </c>
      <c r="I15" s="12">
        <v>66696.37</v>
      </c>
    </row>
    <row r="16" spans="2:9" ht="12.75" customHeight="1" x14ac:dyDescent="0.35">
      <c r="B16" s="6"/>
      <c r="C16" s="6" t="s">
        <v>16</v>
      </c>
      <c r="D16" s="6"/>
      <c r="E16" s="6"/>
      <c r="F16" s="12">
        <f>F17+F18</f>
        <v>3880.47</v>
      </c>
      <c r="G16" s="12">
        <v>0</v>
      </c>
      <c r="H16" s="12">
        <f>H17+H18</f>
        <v>3880.47</v>
      </c>
      <c r="I16" s="12">
        <v>5609.11</v>
      </c>
    </row>
    <row r="17" spans="2:10" ht="12.75" customHeight="1" x14ac:dyDescent="0.35">
      <c r="B17" s="6"/>
      <c r="C17" s="6"/>
      <c r="D17" s="6" t="s">
        <v>17</v>
      </c>
      <c r="E17" s="6"/>
      <c r="F17" s="12">
        <v>3880.47</v>
      </c>
      <c r="G17" s="12">
        <v>0</v>
      </c>
      <c r="H17" s="12">
        <v>3880.47</v>
      </c>
      <c r="I17" s="12">
        <v>5609.11</v>
      </c>
    </row>
    <row r="18" spans="2:10" ht="12.75" customHeight="1" x14ac:dyDescent="0.35">
      <c r="B18" s="6"/>
      <c r="C18" s="6"/>
      <c r="D18" s="6" t="s">
        <v>18</v>
      </c>
      <c r="E18" s="6"/>
      <c r="F18" s="12">
        <v>0</v>
      </c>
      <c r="G18" s="12">
        <v>0</v>
      </c>
      <c r="H18" s="12">
        <v>0</v>
      </c>
      <c r="I18" s="12">
        <v>0</v>
      </c>
    </row>
    <row r="19" spans="2:10" ht="12.75" customHeight="1" x14ac:dyDescent="0.35">
      <c r="B19" s="6"/>
      <c r="C19" s="6" t="s">
        <v>19</v>
      </c>
      <c r="D19" s="6"/>
      <c r="E19" s="6"/>
      <c r="F19" s="12">
        <v>0</v>
      </c>
      <c r="G19" s="12">
        <v>0</v>
      </c>
      <c r="H19" s="12">
        <v>0</v>
      </c>
      <c r="I19" s="12">
        <v>0</v>
      </c>
    </row>
    <row r="20" spans="2:10" ht="12.75" customHeight="1" x14ac:dyDescent="0.35">
      <c r="B20" s="6"/>
      <c r="C20" s="6" t="s">
        <v>20</v>
      </c>
      <c r="D20" s="6"/>
      <c r="E20" s="10"/>
      <c r="F20" s="12">
        <v>3535</v>
      </c>
      <c r="G20" s="12">
        <v>0</v>
      </c>
      <c r="H20" s="12">
        <v>3535</v>
      </c>
      <c r="I20" s="12">
        <v>7759.94</v>
      </c>
    </row>
    <row r="21" spans="2:10" ht="15.75" customHeight="1" x14ac:dyDescent="0.35">
      <c r="B21" s="13" t="s">
        <v>21</v>
      </c>
      <c r="C21" s="14"/>
      <c r="D21" s="14"/>
      <c r="E21" s="15"/>
      <c r="F21" s="16">
        <f>+F6+F12</f>
        <v>373710.86</v>
      </c>
      <c r="G21" s="11">
        <v>0</v>
      </c>
      <c r="H21" s="16">
        <f>+H6+H12</f>
        <v>373710.86</v>
      </c>
      <c r="I21" s="16">
        <f>+I6+I12</f>
        <v>347271.31</v>
      </c>
      <c r="J21" s="17"/>
    </row>
    <row r="22" spans="2:10" ht="15.75" customHeight="1" x14ac:dyDescent="0.35">
      <c r="B22" s="9" t="s">
        <v>22</v>
      </c>
      <c r="C22" s="6"/>
      <c r="D22" s="6"/>
      <c r="E22" s="10" t="s">
        <v>23</v>
      </c>
      <c r="F22" s="11">
        <f>+F23+F24</f>
        <v>-137366.5</v>
      </c>
      <c r="G22" s="11">
        <v>0</v>
      </c>
      <c r="H22" s="11">
        <f>+H23+H24</f>
        <v>-137366.5</v>
      </c>
      <c r="I22" s="11">
        <f>+I23+I24</f>
        <v>-142011.33000000002</v>
      </c>
    </row>
    <row r="23" spans="2:10" ht="15.75" customHeight="1" x14ac:dyDescent="0.35">
      <c r="B23" s="6"/>
      <c r="C23" s="6" t="s">
        <v>24</v>
      </c>
      <c r="D23" s="6"/>
      <c r="E23" s="10"/>
      <c r="F23" s="12">
        <v>-103812.56</v>
      </c>
      <c r="G23" s="12">
        <v>0</v>
      </c>
      <c r="H23" s="12">
        <v>-103812.56</v>
      </c>
      <c r="I23" s="12">
        <v>-109334.58</v>
      </c>
    </row>
    <row r="24" spans="2:10" ht="15.75" customHeight="1" x14ac:dyDescent="0.35">
      <c r="B24" s="6"/>
      <c r="C24" s="6" t="s">
        <v>25</v>
      </c>
      <c r="D24" s="6"/>
      <c r="E24" s="10"/>
      <c r="F24" s="12">
        <v>-33553.94</v>
      </c>
      <c r="G24" s="12">
        <v>0</v>
      </c>
      <c r="H24" s="12">
        <v>-33553.94</v>
      </c>
      <c r="I24" s="12">
        <v>-32676.75</v>
      </c>
    </row>
    <row r="25" spans="2:10" ht="15.75" customHeight="1" x14ac:dyDescent="0.35">
      <c r="B25" s="9" t="s">
        <v>26</v>
      </c>
      <c r="C25" s="6"/>
      <c r="D25" s="6"/>
      <c r="E25" s="10" t="s">
        <v>27</v>
      </c>
      <c r="F25" s="11">
        <f>SUM(F26:F30)</f>
        <v>-137307.1</v>
      </c>
      <c r="G25" s="11">
        <v>0</v>
      </c>
      <c r="H25" s="11">
        <f>SUM(H26:H30)</f>
        <v>-137307.1</v>
      </c>
      <c r="I25" s="11">
        <f>SUM(I26:I30)</f>
        <v>-84934.52</v>
      </c>
    </row>
    <row r="26" spans="2:10" ht="15.75" customHeight="1" x14ac:dyDescent="0.35">
      <c r="B26" s="6"/>
      <c r="C26" s="6" t="s">
        <v>28</v>
      </c>
      <c r="D26" s="6"/>
      <c r="E26" s="10"/>
      <c r="F26" s="12">
        <v>-137007.1</v>
      </c>
      <c r="G26" s="12">
        <v>0</v>
      </c>
      <c r="H26" s="12">
        <v>-137007.1</v>
      </c>
      <c r="I26" s="12">
        <v>-84347.53</v>
      </c>
    </row>
    <row r="27" spans="2:10" ht="15.75" customHeight="1" x14ac:dyDescent="0.35">
      <c r="B27" s="6"/>
      <c r="C27" s="6" t="s">
        <v>29</v>
      </c>
      <c r="D27" s="6"/>
      <c r="E27" s="10"/>
      <c r="F27" s="12">
        <v>0</v>
      </c>
      <c r="G27" s="12">
        <v>0</v>
      </c>
      <c r="H27" s="12">
        <v>0</v>
      </c>
      <c r="I27" s="12">
        <v>-86.99</v>
      </c>
    </row>
    <row r="28" spans="2:10" ht="15.75" customHeight="1" x14ac:dyDescent="0.35">
      <c r="B28" s="6"/>
      <c r="C28" s="6" t="s">
        <v>30</v>
      </c>
      <c r="D28" s="6"/>
      <c r="E28" s="10"/>
      <c r="F28" s="12">
        <v>0</v>
      </c>
      <c r="G28" s="12">
        <v>0</v>
      </c>
      <c r="H28" s="12">
        <v>0</v>
      </c>
      <c r="I28" s="12">
        <v>0</v>
      </c>
    </row>
    <row r="29" spans="2:10" ht="15.75" customHeight="1" x14ac:dyDescent="0.35">
      <c r="B29" s="6"/>
      <c r="C29" s="6" t="s">
        <v>31</v>
      </c>
      <c r="D29" s="6"/>
      <c r="E29" s="10"/>
      <c r="F29" s="12">
        <v>0</v>
      </c>
      <c r="G29" s="12">
        <v>0</v>
      </c>
      <c r="H29" s="12">
        <v>0</v>
      </c>
      <c r="I29" s="12">
        <v>0</v>
      </c>
    </row>
    <row r="30" spans="2:10" ht="15.75" customHeight="1" x14ac:dyDescent="0.35">
      <c r="B30" s="6"/>
      <c r="C30" s="6" t="s">
        <v>32</v>
      </c>
      <c r="D30" s="6"/>
      <c r="E30" s="10"/>
      <c r="F30" s="12">
        <v>-300</v>
      </c>
      <c r="G30" s="12">
        <v>0</v>
      </c>
      <c r="H30" s="12">
        <v>-300</v>
      </c>
      <c r="I30" s="12">
        <v>-500</v>
      </c>
    </row>
    <row r="31" spans="2:10" ht="15.75" customHeight="1" x14ac:dyDescent="0.35">
      <c r="B31" s="9" t="s">
        <v>33</v>
      </c>
      <c r="C31" s="6"/>
      <c r="D31" s="6"/>
      <c r="E31" s="18">
        <v>45727</v>
      </c>
      <c r="F31" s="11">
        <v>-231.08</v>
      </c>
      <c r="G31" s="11">
        <v>0</v>
      </c>
      <c r="H31" s="11">
        <v>-231.08</v>
      </c>
      <c r="I31" s="11">
        <v>-294.38</v>
      </c>
    </row>
    <row r="32" spans="2:10" ht="15.75" customHeight="1" x14ac:dyDescent="0.35">
      <c r="B32" s="13" t="s">
        <v>34</v>
      </c>
      <c r="C32" s="14"/>
      <c r="D32" s="14"/>
      <c r="E32" s="15"/>
      <c r="F32" s="16">
        <f>F22+F25+F31</f>
        <v>-274904.68</v>
      </c>
      <c r="G32" s="11">
        <v>0</v>
      </c>
      <c r="H32" s="16">
        <f>H22+H25+H31</f>
        <v>-274904.68</v>
      </c>
      <c r="I32" s="16">
        <f>+I22+I25+I31</f>
        <v>-227240.23000000004</v>
      </c>
    </row>
    <row r="33" spans="1:28" ht="15.75" customHeight="1" x14ac:dyDescent="0.35">
      <c r="B33" s="13" t="s">
        <v>35</v>
      </c>
      <c r="C33" s="14"/>
      <c r="D33" s="14"/>
      <c r="E33" s="15"/>
      <c r="F33" s="16">
        <f>+F32+F21</f>
        <v>98806.18</v>
      </c>
      <c r="G33" s="11">
        <v>0</v>
      </c>
      <c r="H33" s="16">
        <f>+H32+H21</f>
        <v>98806.18</v>
      </c>
      <c r="I33" s="16">
        <f>+I32+I21</f>
        <v>120031.07999999996</v>
      </c>
    </row>
    <row r="34" spans="1:28" ht="15.75" customHeight="1" x14ac:dyDescent="0.35">
      <c r="B34" s="9" t="s">
        <v>36</v>
      </c>
      <c r="C34" s="6"/>
      <c r="D34" s="6"/>
      <c r="E34" s="10"/>
      <c r="F34" s="11">
        <f>F35+F36</f>
        <v>-519.74</v>
      </c>
      <c r="G34" s="11">
        <v>0</v>
      </c>
      <c r="H34" s="11">
        <f>H35+H36</f>
        <v>-519.74</v>
      </c>
      <c r="I34" s="11">
        <v>0</v>
      </c>
    </row>
    <row r="35" spans="1:28" ht="15.75" customHeight="1" x14ac:dyDescent="0.35">
      <c r="B35" s="6"/>
      <c r="C35" s="6" t="s">
        <v>37</v>
      </c>
      <c r="D35" s="6"/>
      <c r="E35" s="10"/>
      <c r="F35" s="12">
        <v>0</v>
      </c>
      <c r="G35" s="12">
        <v>0</v>
      </c>
      <c r="H35" s="12">
        <v>0</v>
      </c>
      <c r="I35" s="12">
        <v>0</v>
      </c>
    </row>
    <row r="36" spans="1:28" ht="15.75" customHeight="1" x14ac:dyDescent="0.35">
      <c r="B36" s="6"/>
      <c r="C36" s="6" t="s">
        <v>38</v>
      </c>
      <c r="D36" s="6"/>
      <c r="E36" s="10"/>
      <c r="F36" s="12">
        <v>-519.74</v>
      </c>
      <c r="G36" s="12">
        <v>0</v>
      </c>
      <c r="H36" s="12">
        <v>-519.74</v>
      </c>
      <c r="I36" s="12">
        <v>0</v>
      </c>
    </row>
    <row r="37" spans="1:28" ht="15.75" customHeight="1" x14ac:dyDescent="0.35">
      <c r="B37" s="9" t="s">
        <v>39</v>
      </c>
      <c r="C37" s="6"/>
      <c r="D37" s="6"/>
      <c r="E37" s="6"/>
      <c r="F37" s="11">
        <v>0</v>
      </c>
      <c r="G37" s="11">
        <v>0</v>
      </c>
      <c r="H37" s="11">
        <v>0</v>
      </c>
      <c r="I37" s="11">
        <v>0</v>
      </c>
    </row>
    <row r="38" spans="1:28" ht="15.75" customHeight="1" x14ac:dyDescent="0.35">
      <c r="B38" s="6"/>
      <c r="C38" s="6" t="s">
        <v>40</v>
      </c>
      <c r="D38" s="6"/>
      <c r="E38" s="6"/>
      <c r="F38" s="12">
        <v>0</v>
      </c>
      <c r="G38" s="12">
        <v>0</v>
      </c>
      <c r="H38" s="12">
        <v>0</v>
      </c>
      <c r="I38" s="12">
        <v>0</v>
      </c>
    </row>
    <row r="39" spans="1:28" ht="15.75" customHeight="1" x14ac:dyDescent="0.35">
      <c r="B39" s="6"/>
      <c r="C39" s="6" t="s">
        <v>41</v>
      </c>
      <c r="D39" s="6"/>
      <c r="E39" s="6"/>
      <c r="F39" s="12">
        <v>0</v>
      </c>
      <c r="G39" s="12">
        <v>0</v>
      </c>
      <c r="H39" s="12">
        <v>0</v>
      </c>
      <c r="I39" s="12">
        <v>0</v>
      </c>
    </row>
    <row r="40" spans="1:28" ht="15.75" customHeight="1" x14ac:dyDescent="0.35">
      <c r="B40" s="9" t="s">
        <v>42</v>
      </c>
      <c r="C40" s="6"/>
      <c r="D40" s="6"/>
      <c r="E40" s="6"/>
      <c r="F40" s="11">
        <f>SUM(F41:F42)</f>
        <v>90.72999999999999</v>
      </c>
      <c r="G40" s="11">
        <v>0</v>
      </c>
      <c r="H40" s="11">
        <f>SUM(H41:H42)</f>
        <v>90.72999999999999</v>
      </c>
      <c r="I40" s="11">
        <f>SUM(I41:I42)</f>
        <v>5007</v>
      </c>
    </row>
    <row r="41" spans="1:28" ht="15.75" customHeight="1" x14ac:dyDescent="0.35">
      <c r="B41" s="6"/>
      <c r="C41" s="6" t="s">
        <v>43</v>
      </c>
      <c r="D41" s="6"/>
      <c r="E41" s="18">
        <v>45758</v>
      </c>
      <c r="F41" s="12">
        <v>150</v>
      </c>
      <c r="G41" s="12">
        <v>0</v>
      </c>
      <c r="H41" s="12">
        <v>150</v>
      </c>
      <c r="I41" s="12">
        <v>7922.33</v>
      </c>
    </row>
    <row r="42" spans="1:28" ht="15.75" customHeight="1" x14ac:dyDescent="0.35">
      <c r="B42" s="6"/>
      <c r="C42" s="6" t="s">
        <v>44</v>
      </c>
      <c r="D42" s="6"/>
      <c r="E42" s="18">
        <v>45788</v>
      </c>
      <c r="F42" s="12">
        <v>-59.27</v>
      </c>
      <c r="G42" s="12">
        <v>0</v>
      </c>
      <c r="H42" s="12">
        <v>-59.27</v>
      </c>
      <c r="I42" s="12">
        <v>-2915.33</v>
      </c>
    </row>
    <row r="43" spans="1:28" ht="15.75" customHeight="1" x14ac:dyDescent="0.35">
      <c r="A43" s="19"/>
      <c r="B43" s="13" t="s">
        <v>45</v>
      </c>
      <c r="C43" s="14"/>
      <c r="D43" s="14"/>
      <c r="E43" s="14"/>
      <c r="F43" s="16">
        <f>+F34+F37+F40</f>
        <v>-429.01</v>
      </c>
      <c r="G43" s="11">
        <v>0</v>
      </c>
      <c r="H43" s="16">
        <f>+H34+H37+H40</f>
        <v>-429.01</v>
      </c>
      <c r="I43" s="16">
        <f>+I34+I37+I40</f>
        <v>5007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 ht="15.75" customHeight="1" x14ac:dyDescent="0.35">
      <c r="B44" s="13" t="s">
        <v>46</v>
      </c>
      <c r="C44" s="6"/>
      <c r="D44" s="6"/>
      <c r="E44" s="6"/>
      <c r="F44" s="16">
        <f>+F33+F43</f>
        <v>98377.17</v>
      </c>
      <c r="G44" s="11">
        <v>0</v>
      </c>
      <c r="H44" s="16">
        <f>+H33+H43</f>
        <v>98377.17</v>
      </c>
      <c r="I44" s="16">
        <f>+I33+I43</f>
        <v>125038.07999999996</v>
      </c>
    </row>
    <row r="45" spans="1:28" ht="7.5" customHeight="1" x14ac:dyDescent="0.35">
      <c r="B45" s="6"/>
      <c r="C45" s="6"/>
      <c r="D45" s="6"/>
      <c r="E45" s="6"/>
      <c r="F45" s="17"/>
      <c r="G45" s="17"/>
      <c r="H45" s="17"/>
      <c r="I45" s="17"/>
    </row>
    <row r="46" spans="1:28" ht="15.75" customHeight="1" x14ac:dyDescent="0.35">
      <c r="B46" s="9" t="s">
        <v>47</v>
      </c>
      <c r="C46" s="6"/>
      <c r="D46" s="6"/>
      <c r="E46" s="6"/>
      <c r="F46" s="11">
        <f>+F47+F48</f>
        <v>0</v>
      </c>
      <c r="G46" s="11">
        <v>0</v>
      </c>
      <c r="H46" s="11">
        <f>+H47+H48</f>
        <v>0</v>
      </c>
      <c r="I46" s="11">
        <f>+I47+I48</f>
        <v>21551.47</v>
      </c>
    </row>
    <row r="47" spans="1:28" ht="15.75" customHeight="1" x14ac:dyDescent="0.35">
      <c r="B47" s="6"/>
      <c r="C47" s="6" t="s">
        <v>48</v>
      </c>
      <c r="D47" s="6"/>
      <c r="E47" s="6"/>
      <c r="F47" s="12">
        <v>0</v>
      </c>
      <c r="G47" s="12">
        <v>0</v>
      </c>
      <c r="H47" s="12">
        <v>0</v>
      </c>
      <c r="I47" s="12">
        <v>18580.830000000002</v>
      </c>
    </row>
    <row r="48" spans="1:28" ht="15.75" customHeight="1" x14ac:dyDescent="0.35">
      <c r="B48" s="6"/>
      <c r="C48" s="6" t="s">
        <v>49</v>
      </c>
      <c r="D48" s="6"/>
      <c r="E48" s="6"/>
      <c r="F48" s="12">
        <v>0</v>
      </c>
      <c r="G48" s="12">
        <v>0</v>
      </c>
      <c r="H48" s="12">
        <v>0</v>
      </c>
      <c r="I48" s="12">
        <v>2970.64</v>
      </c>
    </row>
    <row r="49" spans="1:28" ht="15.75" customHeight="1" x14ac:dyDescent="0.35">
      <c r="B49" s="9" t="s">
        <v>50</v>
      </c>
      <c r="C49" s="6"/>
      <c r="D49" s="6"/>
      <c r="E49" s="6"/>
      <c r="F49" s="11">
        <v>0</v>
      </c>
      <c r="G49" s="11">
        <v>0</v>
      </c>
      <c r="H49" s="11">
        <v>0</v>
      </c>
      <c r="I49" s="11">
        <v>0</v>
      </c>
    </row>
    <row r="50" spans="1:28" ht="15.75" customHeight="1" x14ac:dyDescent="0.35">
      <c r="B50" s="9" t="s">
        <v>51</v>
      </c>
      <c r="C50" s="6"/>
      <c r="D50" s="6"/>
      <c r="E50" s="6"/>
      <c r="F50" s="11">
        <f>+F51+F52</f>
        <v>0</v>
      </c>
      <c r="G50" s="11">
        <f>+G51+G52</f>
        <v>0</v>
      </c>
      <c r="H50" s="11">
        <f>+H51+H52</f>
        <v>0</v>
      </c>
      <c r="I50" s="11">
        <f>+I51+I52</f>
        <v>-60877.93</v>
      </c>
    </row>
    <row r="51" spans="1:28" ht="15.75" customHeight="1" x14ac:dyDescent="0.35">
      <c r="B51" s="6"/>
      <c r="C51" s="6" t="s">
        <v>52</v>
      </c>
      <c r="D51" s="6"/>
      <c r="E51" s="6"/>
      <c r="F51" s="12">
        <v>0</v>
      </c>
      <c r="G51" s="12">
        <v>0</v>
      </c>
      <c r="H51" s="12">
        <v>0</v>
      </c>
      <c r="I51" s="12">
        <v>-40880.22</v>
      </c>
    </row>
    <row r="52" spans="1:28" ht="15.75" customHeight="1" x14ac:dyDescent="0.35">
      <c r="B52" s="6"/>
      <c r="C52" s="6" t="s">
        <v>53</v>
      </c>
      <c r="D52" s="6"/>
      <c r="E52" s="6"/>
      <c r="F52" s="12">
        <v>0</v>
      </c>
      <c r="G52" s="12">
        <v>0</v>
      </c>
      <c r="H52" s="12">
        <v>0</v>
      </c>
      <c r="I52" s="12">
        <v>-19997.71</v>
      </c>
    </row>
    <row r="53" spans="1:28" ht="15.75" customHeight="1" x14ac:dyDescent="0.35">
      <c r="B53" s="13" t="s">
        <v>54</v>
      </c>
      <c r="C53" s="6"/>
      <c r="D53" s="6"/>
      <c r="E53" s="6"/>
      <c r="F53" s="16">
        <f>+F46+F49+F50</f>
        <v>0</v>
      </c>
      <c r="G53" s="16">
        <f>+G46+G49+G50</f>
        <v>0</v>
      </c>
      <c r="H53" s="16">
        <f>+H46+H49+H50</f>
        <v>0</v>
      </c>
      <c r="I53" s="16">
        <f>+I46+I49+I50</f>
        <v>-39326.46</v>
      </c>
    </row>
    <row r="54" spans="1:28" ht="15.75" customHeight="1" x14ac:dyDescent="0.35">
      <c r="B54" s="9" t="s">
        <v>55</v>
      </c>
      <c r="C54" s="6"/>
      <c r="D54" s="6"/>
      <c r="E54" s="6"/>
      <c r="F54" s="12">
        <v>0</v>
      </c>
      <c r="G54" s="12">
        <v>1</v>
      </c>
      <c r="H54" s="12">
        <v>0</v>
      </c>
      <c r="I54" s="12">
        <v>0</v>
      </c>
    </row>
    <row r="55" spans="1:28" ht="15.75" customHeight="1" x14ac:dyDescent="0.35">
      <c r="B55" s="9" t="s">
        <v>56</v>
      </c>
      <c r="C55" s="6"/>
      <c r="D55" s="6"/>
      <c r="E55" s="6"/>
      <c r="F55" s="11">
        <f>+F57</f>
        <v>0</v>
      </c>
      <c r="G55" s="11">
        <f>+G57</f>
        <v>0</v>
      </c>
      <c r="H55" s="11">
        <f>+H57</f>
        <v>0</v>
      </c>
      <c r="I55" s="11">
        <f>+I57</f>
        <v>0</v>
      </c>
    </row>
    <row r="56" spans="1:28" ht="15.75" customHeight="1" x14ac:dyDescent="0.35">
      <c r="B56" s="6"/>
      <c r="C56" s="6" t="s">
        <v>57</v>
      </c>
      <c r="D56" s="6"/>
      <c r="E56" s="6"/>
      <c r="F56" s="12">
        <v>0</v>
      </c>
      <c r="G56" s="12">
        <v>0</v>
      </c>
      <c r="H56" s="12">
        <v>0</v>
      </c>
      <c r="I56" s="12">
        <v>0</v>
      </c>
    </row>
    <row r="57" spans="1:28" ht="15.75" customHeight="1" x14ac:dyDescent="0.35">
      <c r="B57" s="6"/>
      <c r="C57" s="6" t="s">
        <v>58</v>
      </c>
      <c r="D57" s="6"/>
      <c r="E57" s="6"/>
      <c r="F57" s="12">
        <v>0</v>
      </c>
      <c r="G57" s="12">
        <v>0</v>
      </c>
      <c r="H57" s="12">
        <v>0</v>
      </c>
      <c r="I57" s="12">
        <v>0</v>
      </c>
    </row>
    <row r="58" spans="1:28" ht="15.75" customHeight="1" x14ac:dyDescent="0.35">
      <c r="B58" s="9" t="s">
        <v>59</v>
      </c>
      <c r="C58" s="6"/>
      <c r="D58" s="6"/>
      <c r="E58" s="6"/>
      <c r="F58" s="12">
        <f>+F60</f>
        <v>0</v>
      </c>
      <c r="G58" s="12">
        <f>+G60</f>
        <v>0</v>
      </c>
      <c r="H58" s="12">
        <f>+H60</f>
        <v>0</v>
      </c>
      <c r="I58" s="12">
        <f>+I60</f>
        <v>0</v>
      </c>
    </row>
    <row r="59" spans="1:28" ht="15.75" customHeight="1" x14ac:dyDescent="0.35">
      <c r="B59" s="6"/>
      <c r="C59" s="6" t="s">
        <v>60</v>
      </c>
      <c r="D59" s="6"/>
      <c r="E59" s="6"/>
      <c r="F59" s="12">
        <v>0</v>
      </c>
      <c r="G59" s="12">
        <v>0</v>
      </c>
      <c r="H59" s="12">
        <v>0</v>
      </c>
      <c r="I59" s="12">
        <v>0</v>
      </c>
    </row>
    <row r="60" spans="1:28" ht="15.75" customHeight="1" x14ac:dyDescent="0.35">
      <c r="B60" s="6"/>
      <c r="C60" s="6" t="s">
        <v>61</v>
      </c>
      <c r="D60" s="6"/>
      <c r="E60" s="6"/>
      <c r="F60" s="12">
        <v>0</v>
      </c>
      <c r="G60" s="12">
        <v>0</v>
      </c>
      <c r="H60" s="12">
        <v>0</v>
      </c>
      <c r="I60" s="12">
        <v>0</v>
      </c>
    </row>
    <row r="61" spans="1:28" ht="15.75" customHeight="1" x14ac:dyDescent="0.35">
      <c r="A61" s="19"/>
      <c r="B61" s="13" t="s">
        <v>62</v>
      </c>
      <c r="C61" s="14"/>
      <c r="D61" s="14"/>
      <c r="E61" s="14"/>
      <c r="F61" s="16">
        <f>+F55</f>
        <v>0</v>
      </c>
      <c r="G61" s="16">
        <f>+G55</f>
        <v>0</v>
      </c>
      <c r="H61" s="16">
        <f>+H55</f>
        <v>0</v>
      </c>
      <c r="I61" s="16">
        <f>+I55</f>
        <v>0</v>
      </c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 ht="15.75" customHeight="1" x14ac:dyDescent="0.35">
      <c r="A62" s="19"/>
      <c r="B62" s="13" t="s">
        <v>63</v>
      </c>
      <c r="C62" s="14"/>
      <c r="D62" s="14"/>
      <c r="E62" s="14"/>
      <c r="F62" s="16">
        <f>++F53+F61+F44</f>
        <v>98377.17</v>
      </c>
      <c r="G62" s="16">
        <f>+G56</f>
        <v>0</v>
      </c>
      <c r="H62" s="16">
        <f>++H53+H61+H44</f>
        <v>98377.17</v>
      </c>
      <c r="I62" s="16">
        <f>++I53+I61+I44</f>
        <v>85711.619999999966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 ht="15.75" customHeight="1" x14ac:dyDescent="0.35">
      <c r="B63" s="9" t="s">
        <v>64</v>
      </c>
      <c r="C63" s="6"/>
      <c r="D63" s="6"/>
      <c r="E63" s="6"/>
      <c r="F63" s="12">
        <v>0</v>
      </c>
      <c r="G63" s="12">
        <v>0</v>
      </c>
      <c r="H63" s="12">
        <v>0</v>
      </c>
      <c r="I63" s="12">
        <v>0</v>
      </c>
    </row>
    <row r="64" spans="1:28" ht="15.75" customHeight="1" x14ac:dyDescent="0.35">
      <c r="A64" s="19"/>
      <c r="B64" s="13" t="s">
        <v>65</v>
      </c>
      <c r="C64" s="14"/>
      <c r="D64" s="14"/>
      <c r="E64" s="14"/>
      <c r="F64" s="16">
        <f>+F62+F63</f>
        <v>98377.17</v>
      </c>
      <c r="G64" s="16">
        <f>+G62+G63</f>
        <v>0</v>
      </c>
      <c r="H64" s="16">
        <f>+H62+H63</f>
        <v>98377.17</v>
      </c>
      <c r="I64" s="16">
        <f>+I62+I63</f>
        <v>85711.619999999966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6:9" ht="15.75" customHeight="1" x14ac:dyDescent="0.35">
      <c r="F65" s="17"/>
      <c r="G65" s="17"/>
      <c r="H65" s="17"/>
      <c r="I65" s="17"/>
    </row>
    <row r="66" spans="6:9" ht="15.75" customHeight="1" x14ac:dyDescent="0.35">
      <c r="F66" s="17"/>
      <c r="G66" s="17"/>
      <c r="H66" s="17"/>
      <c r="I66" s="17"/>
    </row>
    <row r="67" spans="6:9" ht="15.75" customHeight="1" x14ac:dyDescent="0.35">
      <c r="F67" s="17"/>
      <c r="G67" s="17"/>
      <c r="H67" s="17"/>
      <c r="I67" s="17"/>
    </row>
    <row r="68" spans="6:9" ht="15.75" customHeight="1" x14ac:dyDescent="0.35">
      <c r="F68" s="17"/>
      <c r="G68" s="17"/>
      <c r="H68" s="17"/>
      <c r="I68" s="17"/>
    </row>
    <row r="69" spans="6:9" ht="15.75" customHeight="1" x14ac:dyDescent="0.35">
      <c r="F69" s="17"/>
      <c r="G69" s="17"/>
      <c r="H69" s="17"/>
      <c r="I69" s="17"/>
    </row>
    <row r="70" spans="6:9" ht="15.75" customHeight="1" x14ac:dyDescent="0.35">
      <c r="F70" s="17"/>
      <c r="G70" s="17"/>
      <c r="H70" s="17"/>
      <c r="I70" s="17"/>
    </row>
    <row r="71" spans="6:9" ht="15.75" customHeight="1" x14ac:dyDescent="0.35">
      <c r="F71" s="17"/>
      <c r="G71" s="17"/>
      <c r="H71" s="17"/>
      <c r="I71" s="17"/>
    </row>
    <row r="72" spans="6:9" ht="15.75" customHeight="1" x14ac:dyDescent="0.35">
      <c r="F72" s="17"/>
      <c r="G72" s="17"/>
      <c r="H72" s="17"/>
      <c r="I72" s="17"/>
    </row>
    <row r="73" spans="6:9" ht="15.75" customHeight="1" x14ac:dyDescent="0.35">
      <c r="F73" s="17"/>
      <c r="G73" s="17"/>
      <c r="H73" s="17"/>
      <c r="I73" s="17"/>
    </row>
    <row r="74" spans="6:9" ht="15.75" customHeight="1" x14ac:dyDescent="0.35">
      <c r="F74" s="17"/>
      <c r="G74" s="17"/>
      <c r="H74" s="17"/>
      <c r="I74" s="17"/>
    </row>
    <row r="75" spans="6:9" ht="15.75" customHeight="1" x14ac:dyDescent="0.35">
      <c r="F75" s="17"/>
      <c r="G75" s="17"/>
      <c r="H75" s="17"/>
      <c r="I75" s="17"/>
    </row>
    <row r="76" spans="6:9" ht="15.75" customHeight="1" x14ac:dyDescent="0.35">
      <c r="F76" s="17"/>
      <c r="G76" s="17"/>
      <c r="H76" s="17"/>
      <c r="I76" s="17"/>
    </row>
    <row r="77" spans="6:9" ht="15.75" customHeight="1" x14ac:dyDescent="0.35">
      <c r="F77" s="17"/>
      <c r="G77" s="17"/>
      <c r="H77" s="17"/>
      <c r="I77" s="17"/>
    </row>
    <row r="78" spans="6:9" ht="15.75" customHeight="1" x14ac:dyDescent="0.35">
      <c r="F78" s="17"/>
      <c r="G78" s="17"/>
      <c r="H78" s="17"/>
      <c r="I78" s="17"/>
    </row>
    <row r="79" spans="6:9" ht="15.75" customHeight="1" x14ac:dyDescent="0.35">
      <c r="F79" s="17"/>
      <c r="G79" s="17"/>
      <c r="H79" s="17"/>
      <c r="I79" s="17"/>
    </row>
    <row r="80" spans="6:9" ht="15.75" customHeight="1" x14ac:dyDescent="0.35">
      <c r="F80" s="17"/>
      <c r="G80" s="17"/>
      <c r="H80" s="17"/>
      <c r="I80" s="17"/>
    </row>
    <row r="81" spans="6:9" ht="15.75" customHeight="1" x14ac:dyDescent="0.35">
      <c r="F81" s="17"/>
      <c r="G81" s="17"/>
      <c r="H81" s="17"/>
      <c r="I81" s="17"/>
    </row>
    <row r="82" spans="6:9" ht="15.75" customHeight="1" x14ac:dyDescent="0.35">
      <c r="F82" s="17"/>
      <c r="G82" s="17"/>
      <c r="H82" s="17"/>
      <c r="I82" s="17"/>
    </row>
    <row r="83" spans="6:9" ht="15.75" customHeight="1" x14ac:dyDescent="0.35">
      <c r="F83" s="17"/>
      <c r="G83" s="17"/>
      <c r="H83" s="17"/>
      <c r="I83" s="17"/>
    </row>
    <row r="84" spans="6:9" ht="15.75" customHeight="1" x14ac:dyDescent="0.35">
      <c r="F84" s="17"/>
      <c r="G84" s="17"/>
      <c r="H84" s="17"/>
    </row>
    <row r="85" spans="6:9" ht="15.75" customHeight="1" x14ac:dyDescent="0.35">
      <c r="F85" s="17"/>
      <c r="G85" s="17"/>
      <c r="H85" s="17"/>
    </row>
    <row r="86" spans="6:9" ht="15.75" customHeight="1" x14ac:dyDescent="0.35">
      <c r="F86" s="17"/>
      <c r="G86" s="17"/>
      <c r="H86" s="17"/>
    </row>
    <row r="87" spans="6:9" ht="15.75" customHeight="1" x14ac:dyDescent="0.35">
      <c r="F87" s="17"/>
      <c r="G87" s="17"/>
      <c r="H87" s="17"/>
    </row>
    <row r="88" spans="6:9" ht="15.75" customHeight="1" x14ac:dyDescent="0.35">
      <c r="F88" s="17"/>
      <c r="G88" s="17"/>
      <c r="H88" s="17"/>
    </row>
    <row r="89" spans="6:9" ht="15.75" customHeight="1" x14ac:dyDescent="0.35">
      <c r="F89" s="17"/>
      <c r="G89" s="17"/>
      <c r="H89" s="17"/>
    </row>
    <row r="90" spans="6:9" ht="15.75" customHeight="1" x14ac:dyDescent="0.35">
      <c r="F90" s="17"/>
      <c r="G90" s="17"/>
      <c r="H90" s="17"/>
    </row>
    <row r="91" spans="6:9" ht="15.75" customHeight="1" x14ac:dyDescent="0.35">
      <c r="F91" s="17"/>
      <c r="G91" s="17"/>
      <c r="H91" s="17"/>
    </row>
    <row r="92" spans="6:9" ht="15.75" customHeight="1" x14ac:dyDescent="0.35">
      <c r="F92" s="17"/>
      <c r="G92" s="17"/>
      <c r="H92" s="17"/>
    </row>
    <row r="93" spans="6:9" ht="15.75" customHeight="1" x14ac:dyDescent="0.35">
      <c r="F93" s="17"/>
      <c r="G93" s="17"/>
      <c r="H93" s="17"/>
    </row>
    <row r="94" spans="6:9" ht="15.75" customHeight="1" x14ac:dyDescent="0.35">
      <c r="F94" s="17"/>
      <c r="G94" s="17"/>
      <c r="H94" s="17"/>
    </row>
    <row r="95" spans="6:9" ht="15.75" customHeight="1" x14ac:dyDescent="0.35">
      <c r="F95" s="17"/>
      <c r="G95" s="17"/>
      <c r="H95" s="17"/>
    </row>
    <row r="96" spans="6:9" ht="15.75" customHeight="1" x14ac:dyDescent="0.35">
      <c r="F96" s="17"/>
      <c r="G96" s="17"/>
      <c r="H96" s="17"/>
    </row>
    <row r="97" spans="6:8" ht="15.75" customHeight="1" x14ac:dyDescent="0.35">
      <c r="F97" s="17"/>
      <c r="G97" s="17"/>
      <c r="H97" s="17"/>
    </row>
    <row r="98" spans="6:8" ht="15.75" customHeight="1" x14ac:dyDescent="0.35">
      <c r="F98" s="17"/>
      <c r="G98" s="17"/>
      <c r="H98" s="17"/>
    </row>
    <row r="99" spans="6:8" ht="15.75" customHeight="1" x14ac:dyDescent="0.35">
      <c r="F99" s="17"/>
      <c r="G99" s="17"/>
      <c r="H99" s="17"/>
    </row>
    <row r="100" spans="6:8" ht="15.75" customHeight="1" x14ac:dyDescent="0.35">
      <c r="F100" s="17"/>
      <c r="G100" s="17"/>
      <c r="H100" s="17"/>
    </row>
    <row r="101" spans="6:8" ht="15.75" customHeight="1" x14ac:dyDescent="0.35">
      <c r="F101" s="17"/>
      <c r="G101" s="17"/>
      <c r="H101" s="17"/>
    </row>
    <row r="102" spans="6:8" ht="15.75" customHeight="1" x14ac:dyDescent="0.35">
      <c r="F102" s="17"/>
      <c r="G102" s="17"/>
      <c r="H102" s="17"/>
    </row>
    <row r="103" spans="6:8" ht="15.75" customHeight="1" x14ac:dyDescent="0.35">
      <c r="F103" s="17"/>
      <c r="G103" s="17"/>
      <c r="H103" s="17"/>
    </row>
    <row r="104" spans="6:8" ht="15.75" customHeight="1" x14ac:dyDescent="0.35">
      <c r="F104" s="17"/>
      <c r="G104" s="17"/>
      <c r="H104" s="17"/>
    </row>
    <row r="105" spans="6:8" ht="15.75" customHeight="1" x14ac:dyDescent="0.35">
      <c r="F105" s="17"/>
      <c r="G105" s="17"/>
      <c r="H105" s="17"/>
    </row>
    <row r="106" spans="6:8" ht="15.75" customHeight="1" x14ac:dyDescent="0.35">
      <c r="F106" s="17"/>
      <c r="G106" s="17"/>
      <c r="H106" s="17"/>
    </row>
    <row r="107" spans="6:8" ht="15.75" customHeight="1" x14ac:dyDescent="0.35">
      <c r="F107" s="17"/>
      <c r="G107" s="17"/>
      <c r="H107" s="17"/>
    </row>
    <row r="108" spans="6:8" ht="15.75" customHeight="1" x14ac:dyDescent="0.35">
      <c r="F108" s="17"/>
      <c r="G108" s="17"/>
      <c r="H108" s="17"/>
    </row>
    <row r="109" spans="6:8" ht="15.75" customHeight="1" x14ac:dyDescent="0.35">
      <c r="F109" s="17"/>
      <c r="G109" s="17"/>
      <c r="H109" s="17"/>
    </row>
    <row r="110" spans="6:8" ht="15.75" customHeight="1" x14ac:dyDescent="0.35">
      <c r="F110" s="17"/>
      <c r="G110" s="17"/>
      <c r="H110" s="17"/>
    </row>
    <row r="111" spans="6:8" ht="15.75" customHeight="1" x14ac:dyDescent="0.35">
      <c r="F111" s="17"/>
      <c r="G111" s="17"/>
      <c r="H111" s="17"/>
    </row>
    <row r="112" spans="6:8" ht="15.75" customHeight="1" x14ac:dyDescent="0.35">
      <c r="F112" s="17"/>
      <c r="G112" s="17"/>
      <c r="H112" s="17"/>
    </row>
    <row r="113" spans="6:8" ht="15.75" customHeight="1" x14ac:dyDescent="0.35">
      <c r="F113" s="17"/>
      <c r="G113" s="17"/>
      <c r="H113" s="17"/>
    </row>
    <row r="114" spans="6:8" ht="15.75" customHeight="1" x14ac:dyDescent="0.35">
      <c r="F114" s="17"/>
      <c r="G114" s="17"/>
      <c r="H114" s="17"/>
    </row>
    <row r="115" spans="6:8" ht="15.75" customHeight="1" x14ac:dyDescent="0.35">
      <c r="F115" s="17"/>
      <c r="G115" s="17"/>
      <c r="H115" s="17"/>
    </row>
    <row r="116" spans="6:8" ht="15.75" customHeight="1" x14ac:dyDescent="0.35">
      <c r="F116" s="17"/>
      <c r="G116" s="17"/>
      <c r="H116" s="17"/>
    </row>
    <row r="117" spans="6:8" ht="15.75" customHeight="1" x14ac:dyDescent="0.35">
      <c r="F117" s="17"/>
      <c r="G117" s="17"/>
      <c r="H117" s="17"/>
    </row>
    <row r="118" spans="6:8" ht="15.75" customHeight="1" x14ac:dyDescent="0.35">
      <c r="F118" s="17"/>
      <c r="G118" s="17"/>
      <c r="H118" s="17"/>
    </row>
    <row r="119" spans="6:8" ht="15.75" customHeight="1" x14ac:dyDescent="0.35">
      <c r="F119" s="17"/>
      <c r="G119" s="17"/>
      <c r="H119" s="17"/>
    </row>
    <row r="120" spans="6:8" ht="15.75" customHeight="1" x14ac:dyDescent="0.35">
      <c r="F120" s="17"/>
      <c r="G120" s="17"/>
      <c r="H120" s="17"/>
    </row>
    <row r="121" spans="6:8" ht="15.75" customHeight="1" x14ac:dyDescent="0.35">
      <c r="F121" s="17"/>
      <c r="G121" s="17"/>
      <c r="H121" s="17"/>
    </row>
    <row r="122" spans="6:8" ht="15.75" customHeight="1" x14ac:dyDescent="0.35">
      <c r="F122" s="17"/>
      <c r="G122" s="17"/>
      <c r="H122" s="17"/>
    </row>
    <row r="123" spans="6:8" ht="15.75" customHeight="1" x14ac:dyDescent="0.35">
      <c r="F123" s="17"/>
      <c r="G123" s="17"/>
      <c r="H123" s="17"/>
    </row>
    <row r="124" spans="6:8" ht="15.75" customHeight="1" x14ac:dyDescent="0.35">
      <c r="F124" s="17"/>
      <c r="G124" s="17"/>
      <c r="H124" s="17"/>
    </row>
    <row r="125" spans="6:8" ht="15.75" customHeight="1" x14ac:dyDescent="0.35">
      <c r="F125" s="17"/>
      <c r="G125" s="17"/>
      <c r="H125" s="17"/>
    </row>
    <row r="126" spans="6:8" ht="15.75" customHeight="1" x14ac:dyDescent="0.35">
      <c r="F126" s="17"/>
      <c r="G126" s="17"/>
      <c r="H126" s="17"/>
    </row>
    <row r="127" spans="6:8" ht="15.75" customHeight="1" x14ac:dyDescent="0.35">
      <c r="F127" s="17"/>
      <c r="G127" s="17"/>
      <c r="H127" s="17"/>
    </row>
    <row r="128" spans="6:8" ht="15.75" customHeight="1" x14ac:dyDescent="0.35">
      <c r="F128" s="17"/>
      <c r="G128" s="17"/>
      <c r="H128" s="17"/>
    </row>
    <row r="129" spans="6:8" ht="15.75" customHeight="1" x14ac:dyDescent="0.35">
      <c r="F129" s="17"/>
      <c r="G129" s="17"/>
      <c r="H129" s="17"/>
    </row>
    <row r="130" spans="6:8" ht="15.75" customHeight="1" x14ac:dyDescent="0.35">
      <c r="F130" s="17"/>
      <c r="G130" s="17"/>
      <c r="H130" s="17"/>
    </row>
    <row r="131" spans="6:8" ht="15.75" customHeight="1" x14ac:dyDescent="0.35">
      <c r="F131" s="17"/>
      <c r="G131" s="17"/>
      <c r="H131" s="17"/>
    </row>
    <row r="132" spans="6:8" ht="15.75" customHeight="1" x14ac:dyDescent="0.35">
      <c r="F132" s="17"/>
      <c r="G132" s="17"/>
      <c r="H132" s="17"/>
    </row>
    <row r="133" spans="6:8" ht="15.75" customHeight="1" x14ac:dyDescent="0.35">
      <c r="F133" s="17"/>
      <c r="G133" s="17"/>
      <c r="H133" s="17"/>
    </row>
    <row r="134" spans="6:8" ht="15.75" customHeight="1" x14ac:dyDescent="0.35">
      <c r="F134" s="17"/>
      <c r="G134" s="17"/>
      <c r="H134" s="17"/>
    </row>
    <row r="135" spans="6:8" ht="15.75" customHeight="1" x14ac:dyDescent="0.35">
      <c r="F135" s="17"/>
      <c r="G135" s="17"/>
      <c r="H135" s="17"/>
    </row>
    <row r="136" spans="6:8" ht="15.75" customHeight="1" x14ac:dyDescent="0.35">
      <c r="F136" s="17"/>
      <c r="G136" s="17"/>
      <c r="H136" s="17"/>
    </row>
    <row r="137" spans="6:8" ht="15.75" customHeight="1" x14ac:dyDescent="0.35">
      <c r="F137" s="17"/>
      <c r="G137" s="17"/>
      <c r="H137" s="17"/>
    </row>
    <row r="138" spans="6:8" ht="15.75" customHeight="1" x14ac:dyDescent="0.35">
      <c r="F138" s="17"/>
      <c r="G138" s="17"/>
      <c r="H138" s="17"/>
    </row>
    <row r="139" spans="6:8" ht="15.75" customHeight="1" x14ac:dyDescent="0.35">
      <c r="F139" s="17"/>
      <c r="G139" s="17"/>
      <c r="H139" s="17"/>
    </row>
    <row r="140" spans="6:8" ht="15.75" customHeight="1" x14ac:dyDescent="0.35">
      <c r="F140" s="17"/>
      <c r="G140" s="17"/>
      <c r="H140" s="17"/>
    </row>
    <row r="141" spans="6:8" ht="15.75" customHeight="1" x14ac:dyDescent="0.35">
      <c r="F141" s="17"/>
      <c r="G141" s="17"/>
      <c r="H141" s="17"/>
    </row>
    <row r="142" spans="6:8" ht="15.75" customHeight="1" x14ac:dyDescent="0.35">
      <c r="F142" s="17"/>
      <c r="G142" s="17"/>
      <c r="H142" s="17"/>
    </row>
    <row r="143" spans="6:8" ht="15.75" customHeight="1" x14ac:dyDescent="0.35">
      <c r="F143" s="17"/>
      <c r="G143" s="17"/>
      <c r="H143" s="17"/>
    </row>
    <row r="144" spans="6:8" ht="15.75" customHeight="1" x14ac:dyDescent="0.35">
      <c r="F144" s="17"/>
      <c r="G144" s="17"/>
      <c r="H144" s="17"/>
    </row>
    <row r="145" spans="6:8" ht="15.75" customHeight="1" x14ac:dyDescent="0.35">
      <c r="F145" s="17"/>
      <c r="G145" s="17"/>
      <c r="H145" s="17"/>
    </row>
    <row r="146" spans="6:8" ht="15.75" customHeight="1" x14ac:dyDescent="0.35">
      <c r="F146" s="17"/>
      <c r="G146" s="17"/>
      <c r="H146" s="17"/>
    </row>
    <row r="147" spans="6:8" ht="15.75" customHeight="1" x14ac:dyDescent="0.35">
      <c r="F147" s="17"/>
      <c r="G147" s="17"/>
      <c r="H147" s="17"/>
    </row>
    <row r="148" spans="6:8" ht="15.75" customHeight="1" x14ac:dyDescent="0.35">
      <c r="F148" s="17"/>
      <c r="G148" s="17"/>
      <c r="H148" s="17"/>
    </row>
    <row r="149" spans="6:8" ht="15.75" customHeight="1" x14ac:dyDescent="0.35">
      <c r="F149" s="17"/>
      <c r="G149" s="17"/>
      <c r="H149" s="17"/>
    </row>
    <row r="150" spans="6:8" ht="15.75" customHeight="1" x14ac:dyDescent="0.35">
      <c r="F150" s="17"/>
      <c r="G150" s="17"/>
      <c r="H150" s="17"/>
    </row>
    <row r="151" spans="6:8" ht="15.75" customHeight="1" x14ac:dyDescent="0.35">
      <c r="F151" s="17"/>
      <c r="G151" s="17"/>
      <c r="H151" s="17"/>
    </row>
    <row r="152" spans="6:8" ht="15.75" customHeight="1" x14ac:dyDescent="0.35">
      <c r="F152" s="17"/>
      <c r="G152" s="17"/>
      <c r="H152" s="17"/>
    </row>
    <row r="153" spans="6:8" ht="15.75" customHeight="1" x14ac:dyDescent="0.35">
      <c r="F153" s="17"/>
      <c r="G153" s="17"/>
      <c r="H153" s="17"/>
    </row>
    <row r="154" spans="6:8" ht="15.75" customHeight="1" x14ac:dyDescent="0.35">
      <c r="F154" s="17"/>
      <c r="G154" s="17"/>
      <c r="H154" s="17"/>
    </row>
    <row r="155" spans="6:8" ht="15.75" customHeight="1" x14ac:dyDescent="0.35">
      <c r="F155" s="17"/>
      <c r="G155" s="17"/>
      <c r="H155" s="17"/>
    </row>
    <row r="156" spans="6:8" ht="15.75" customHeight="1" x14ac:dyDescent="0.35">
      <c r="F156" s="17"/>
      <c r="G156" s="17"/>
      <c r="H156" s="17"/>
    </row>
    <row r="157" spans="6:8" ht="15.75" customHeight="1" x14ac:dyDescent="0.35">
      <c r="F157" s="17"/>
      <c r="G157" s="17"/>
      <c r="H157" s="17"/>
    </row>
    <row r="158" spans="6:8" ht="15.75" customHeight="1" x14ac:dyDescent="0.35">
      <c r="F158" s="17"/>
      <c r="G158" s="17"/>
      <c r="H158" s="17"/>
    </row>
    <row r="159" spans="6:8" ht="15.75" customHeight="1" x14ac:dyDescent="0.35">
      <c r="F159" s="17"/>
      <c r="G159" s="17"/>
      <c r="H159" s="17"/>
    </row>
    <row r="160" spans="6:8" ht="15.75" customHeight="1" x14ac:dyDescent="0.35">
      <c r="F160" s="17"/>
      <c r="G160" s="17"/>
      <c r="H160" s="17"/>
    </row>
    <row r="161" spans="6:8" ht="15.75" customHeight="1" x14ac:dyDescent="0.35">
      <c r="F161" s="17"/>
      <c r="G161" s="17"/>
      <c r="H161" s="17"/>
    </row>
    <row r="162" spans="6:8" ht="15.75" customHeight="1" x14ac:dyDescent="0.35">
      <c r="F162" s="17"/>
      <c r="G162" s="17"/>
      <c r="H162" s="17"/>
    </row>
    <row r="163" spans="6:8" ht="15.75" customHeight="1" x14ac:dyDescent="0.35">
      <c r="F163" s="17"/>
      <c r="G163" s="17"/>
      <c r="H163" s="17"/>
    </row>
    <row r="164" spans="6:8" ht="15.75" customHeight="1" x14ac:dyDescent="0.35">
      <c r="F164" s="17"/>
      <c r="G164" s="17"/>
      <c r="H164" s="17"/>
    </row>
    <row r="165" spans="6:8" ht="15.75" customHeight="1" x14ac:dyDescent="0.35">
      <c r="F165" s="17"/>
      <c r="G165" s="17"/>
      <c r="H165" s="17"/>
    </row>
    <row r="166" spans="6:8" ht="15.75" customHeight="1" x14ac:dyDescent="0.35">
      <c r="F166" s="17"/>
      <c r="G166" s="17"/>
      <c r="H166" s="17"/>
    </row>
    <row r="167" spans="6:8" ht="15.75" customHeight="1" x14ac:dyDescent="0.35">
      <c r="F167" s="17"/>
      <c r="G167" s="17"/>
      <c r="H167" s="17"/>
    </row>
    <row r="168" spans="6:8" ht="15.75" customHeight="1" x14ac:dyDescent="0.35">
      <c r="F168" s="17"/>
      <c r="G168" s="17"/>
      <c r="H168" s="17"/>
    </row>
    <row r="169" spans="6:8" ht="15.75" customHeight="1" x14ac:dyDescent="0.35">
      <c r="F169" s="17"/>
      <c r="G169" s="17"/>
      <c r="H169" s="17"/>
    </row>
    <row r="170" spans="6:8" ht="15.75" customHeight="1" x14ac:dyDescent="0.35">
      <c r="F170" s="17"/>
      <c r="G170" s="17"/>
      <c r="H170" s="17"/>
    </row>
    <row r="171" spans="6:8" ht="15.75" customHeight="1" x14ac:dyDescent="0.35">
      <c r="F171" s="17"/>
      <c r="G171" s="17"/>
      <c r="H171" s="17"/>
    </row>
    <row r="172" spans="6:8" ht="15.75" customHeight="1" x14ac:dyDescent="0.35">
      <c r="F172" s="17"/>
      <c r="G172" s="17"/>
      <c r="H172" s="17"/>
    </row>
    <row r="173" spans="6:8" ht="15.75" customHeight="1" x14ac:dyDescent="0.35">
      <c r="F173" s="17"/>
      <c r="G173" s="17"/>
      <c r="H173" s="17"/>
    </row>
    <row r="174" spans="6:8" ht="15.75" customHeight="1" x14ac:dyDescent="0.35">
      <c r="F174" s="17"/>
      <c r="G174" s="17"/>
      <c r="H174" s="17"/>
    </row>
    <row r="175" spans="6:8" ht="15.75" customHeight="1" x14ac:dyDescent="0.35">
      <c r="F175" s="17"/>
      <c r="G175" s="17"/>
      <c r="H175" s="17"/>
    </row>
    <row r="176" spans="6:8" ht="15.75" customHeight="1" x14ac:dyDescent="0.35">
      <c r="F176" s="17"/>
      <c r="G176" s="17"/>
      <c r="H176" s="17"/>
    </row>
    <row r="177" spans="6:8" ht="15.75" customHeight="1" x14ac:dyDescent="0.35">
      <c r="F177" s="17"/>
      <c r="G177" s="17"/>
      <c r="H177" s="17"/>
    </row>
    <row r="178" spans="6:8" ht="15.75" customHeight="1" x14ac:dyDescent="0.35">
      <c r="F178" s="17"/>
      <c r="G178" s="17"/>
      <c r="H178" s="17"/>
    </row>
    <row r="179" spans="6:8" ht="15.75" customHeight="1" x14ac:dyDescent="0.35">
      <c r="F179" s="17"/>
      <c r="G179" s="17"/>
      <c r="H179" s="17"/>
    </row>
    <row r="180" spans="6:8" ht="15.75" customHeight="1" x14ac:dyDescent="0.35">
      <c r="F180" s="17"/>
      <c r="G180" s="17"/>
      <c r="H180" s="17"/>
    </row>
    <row r="181" spans="6:8" ht="15.75" customHeight="1" x14ac:dyDescent="0.35">
      <c r="F181" s="17"/>
      <c r="G181" s="17"/>
      <c r="H181" s="17"/>
    </row>
    <row r="182" spans="6:8" ht="15.75" customHeight="1" x14ac:dyDescent="0.35">
      <c r="F182" s="17"/>
      <c r="G182" s="17"/>
      <c r="H182" s="17"/>
    </row>
    <row r="183" spans="6:8" ht="15.75" customHeight="1" x14ac:dyDescent="0.35">
      <c r="F183" s="17"/>
      <c r="G183" s="17"/>
      <c r="H183" s="17"/>
    </row>
    <row r="184" spans="6:8" ht="15.75" customHeight="1" x14ac:dyDescent="0.35">
      <c r="F184" s="17"/>
      <c r="G184" s="17"/>
      <c r="H184" s="17"/>
    </row>
    <row r="185" spans="6:8" ht="15.75" customHeight="1" x14ac:dyDescent="0.35">
      <c r="F185" s="17"/>
      <c r="G185" s="17"/>
      <c r="H185" s="17"/>
    </row>
    <row r="186" spans="6:8" ht="15.75" customHeight="1" x14ac:dyDescent="0.35">
      <c r="F186" s="17"/>
      <c r="G186" s="17"/>
      <c r="H186" s="17"/>
    </row>
    <row r="187" spans="6:8" ht="15.75" customHeight="1" x14ac:dyDescent="0.35">
      <c r="F187" s="17"/>
      <c r="G187" s="17"/>
      <c r="H187" s="17"/>
    </row>
    <row r="188" spans="6:8" ht="15.75" customHeight="1" x14ac:dyDescent="0.35">
      <c r="F188" s="17"/>
      <c r="G188" s="17"/>
      <c r="H188" s="17"/>
    </row>
    <row r="189" spans="6:8" ht="15.75" customHeight="1" x14ac:dyDescent="0.35">
      <c r="F189" s="17"/>
      <c r="G189" s="17"/>
      <c r="H189" s="17"/>
    </row>
    <row r="190" spans="6:8" ht="15.75" customHeight="1" x14ac:dyDescent="0.35">
      <c r="F190" s="17"/>
      <c r="G190" s="17"/>
      <c r="H190" s="17"/>
    </row>
    <row r="191" spans="6:8" ht="15.75" customHeight="1" x14ac:dyDescent="0.35">
      <c r="F191" s="17"/>
      <c r="G191" s="17"/>
      <c r="H191" s="17"/>
    </row>
    <row r="192" spans="6:8" ht="15.75" customHeight="1" x14ac:dyDescent="0.35">
      <c r="F192" s="17"/>
      <c r="G192" s="17"/>
      <c r="H192" s="17"/>
    </row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B1:I1"/>
    <mergeCell ref="B2:I2"/>
    <mergeCell ref="E4:E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PYG detallado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</dc:creator>
  <dc:description/>
  <cp:lastModifiedBy>Marian</cp:lastModifiedBy>
  <cp:revision>2</cp:revision>
  <dcterms:created xsi:type="dcterms:W3CDTF">2026-06-15T16:06:15Z</dcterms:created>
  <dcterms:modified xsi:type="dcterms:W3CDTF">2026-06-15T16:06:24Z</dcterms:modified>
  <dc:language>es-ES</dc:language>
</cp:coreProperties>
</file>